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235" windowHeight="13230"/>
  </bookViews>
  <sheets>
    <sheet name="工事費内訳書" sheetId="4" r:id="rId1"/>
  </sheets>
  <definedNames>
    <definedName name="_xlnm.Print_Area" localSheetId="0">工事費内訳書!$A$1:$G$225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工事費内訳書!$G$225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工事費内訳書!$I$225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 refMode="R1C1"/>
</workbook>
</file>

<file path=xl/calcChain.xml><?xml version="1.0" encoding="utf-8"?>
<calcChain xmlns="http://schemas.openxmlformats.org/spreadsheetml/2006/main">
  <c r="G220" i="4" l="1"/>
  <c r="G219" i="4"/>
  <c r="G218" i="4"/>
  <c r="G217" i="4"/>
  <c r="G213" i="4"/>
  <c r="G212" i="4" s="1"/>
  <c r="G210" i="4"/>
  <c r="G209" i="4" s="1"/>
  <c r="G194" i="4"/>
  <c r="G189" i="4"/>
  <c r="G171" i="4"/>
  <c r="G141" i="4"/>
  <c r="G140" i="4" s="1"/>
  <c r="G133" i="4"/>
  <c r="G132" i="4"/>
  <c r="G131" i="4"/>
  <c r="G126" i="4"/>
  <c r="G125" i="4" s="1"/>
  <c r="G124" i="4" s="1"/>
  <c r="G121" i="4"/>
  <c r="G105" i="4"/>
  <c r="G86" i="4"/>
  <c r="G72" i="4"/>
  <c r="G71" i="4"/>
  <c r="G70" i="4"/>
  <c r="G65" i="4"/>
  <c r="G64" i="4"/>
  <c r="G63" i="4"/>
  <c r="G55" i="4"/>
  <c r="G54" i="4"/>
  <c r="G53" i="4"/>
  <c r="G44" i="4"/>
  <c r="G43" i="4"/>
  <c r="G42" i="4" s="1"/>
  <c r="G39" i="4"/>
  <c r="G38" i="4"/>
  <c r="G37" i="4"/>
  <c r="G35" i="4"/>
  <c r="G31" i="4"/>
  <c r="G27" i="4"/>
  <c r="G21" i="4"/>
  <c r="G14" i="4" s="1"/>
  <c r="G13" i="4" s="1"/>
  <c r="G15" i="4"/>
  <c r="G12" i="4" l="1"/>
  <c r="G11" i="4" s="1"/>
  <c r="G139" i="4"/>
  <c r="G138" i="4" s="1"/>
  <c r="G136" i="4" s="1"/>
  <c r="G135" i="4" s="1"/>
  <c r="G10" i="4" l="1"/>
  <c r="G224" i="4" s="1"/>
  <c r="G225" i="4" s="1"/>
</calcChain>
</file>

<file path=xl/sharedStrings.xml><?xml version="1.0" encoding="utf-8"?>
<sst xmlns="http://schemas.openxmlformats.org/spreadsheetml/2006/main" count="445" uniqueCount="177">
  <si>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</si>
  <si>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</si>
  <si>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</si>
  <si>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</si>
  <si>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</si>
  <si>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</si>
  <si>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</si>
  <si>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</si>
  <si>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</si>
  <si>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</si>
  <si>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</si>
  <si>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</si>
  <si>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</si>
  <si>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Ｒ１波林　林開（Ｈ３０補正）神野玉笠線玉笠　海陽町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</si>
  <si>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</si>
  <si>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</si>
  <si>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</si>
  <si>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</si>
  <si>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</si>
  <si>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</si>
  <si>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地山掘削工（床堀）
_x000D_砂・砂質土・粘性土・礫質土</t>
  </si>
  <si>
    <t>m3</t>
  </si>
  <si>
    <t>埋戻工
_x000D_</t>
  </si>
  <si>
    <t>地山掘削工（切取）
_x000D_砂・砂質土・粘性土・礫質土</t>
  </si>
  <si>
    <t>掘削土積込（礫質土）
_x000D_砂・砂質土・粘性土・礫質土</t>
  </si>
  <si>
    <t>機械切土法面整形
_x000D_礫質土</t>
  </si>
  <si>
    <t>㎡</t>
  </si>
  <si>
    <t>切土　軟岩（I）A
_x000D_</t>
  </si>
  <si>
    <t>地山掘削工（床堀）
_x000D_軟岩（Ⅰ）A</t>
  </si>
  <si>
    <t>側溝堀　礫質土
_x000D_軟岩（Ⅰ）A</t>
  </si>
  <si>
    <t>地山掘削工（切取）　軟岩（I）A
_x000D_軟岩（Ⅰ）A</t>
  </si>
  <si>
    <t>掘削土積土（礫質土）
_x000D_軟岩（Ⅰ）A</t>
  </si>
  <si>
    <t>機械切土法面整形
_x000D_軟岩(Ⅰ)A</t>
  </si>
  <si>
    <t>盛土
_x000D_</t>
  </si>
  <si>
    <t>機械盛土
_x000D_</t>
  </si>
  <si>
    <t>ダンプトラック運搬
_x000D_粘性土・砂・砂質土・礫質土</t>
  </si>
  <si>
    <t>ダンプトラック運搬
_x000D_軟岩</t>
  </si>
  <si>
    <t>捨土運搬
_x000D_</t>
  </si>
  <si>
    <t>敷均し
_x000D_</t>
  </si>
  <si>
    <t>土羽工
_x000D_</t>
  </si>
  <si>
    <t>盛土法面整形（削取り整形）
_x000D_礫質土</t>
  </si>
  <si>
    <t>法面保護工
_x000D_</t>
  </si>
  <si>
    <t>特殊配合モルタル吹付工(Ａ)
_x000D_6kg吹き　</t>
  </si>
  <si>
    <t>【法面工（植生ﾈｯﾄ工）】
_x000D_植生マット工</t>
  </si>
  <si>
    <t>擁壁工（コンクリート）
_x000D_</t>
  </si>
  <si>
    <t>SP コンクリート 森林
_x000D_無筋･鉄筋構造物</t>
  </si>
  <si>
    <t>SP 型枠 森林
_x000D_鉄筋･無筋構造物</t>
  </si>
  <si>
    <t>SP 目地板 森林
_x000D_瀝青質目地板 t=10mm</t>
  </si>
  <si>
    <t>SP 基面整正 森林
_x000D_</t>
  </si>
  <si>
    <t>キャットウォーク
_x000D_</t>
  </si>
  <si>
    <t>ｍ</t>
  </si>
  <si>
    <t>硬質ポリ塩化ビニル管
_x000D_薄肉管VU　径75　 長4.0m</t>
  </si>
  <si>
    <t>本</t>
  </si>
  <si>
    <t>擁壁工（補強土壁）
_x000D_</t>
  </si>
  <si>
    <t>擁壁工（補強土壁　徳島県版）
_x000D_</t>
  </si>
  <si>
    <t>安定補助材（トクシン）
_x000D_引張強度15kN/m以上</t>
  </si>
  <si>
    <t>盛土補強材敷設締固等工
_x000D_盛土補強ﾄｸｼﾝＴ30限界強度28KN/m以上</t>
  </si>
  <si>
    <t>盛土補強材敷設締固等工
_x000D_盛土補強ﾄｸｼﾝＴ35限界強度34KN/m以上</t>
  </si>
  <si>
    <t>盛土補強材敷設締固等工
_x000D_盛土補強ﾄｸｼﾝＴ40限界強度42KN/m以上</t>
  </si>
  <si>
    <t>盛土補強材敷設締固等工
_x000D_盛土補強ﾄｸｼﾝＴ60限界強度60KN/m以上</t>
  </si>
  <si>
    <t>ジオテキスタイル工（壁面材組立、設置工）
_x000D_</t>
  </si>
  <si>
    <t>擁壁工（小型補強土）
_x000D_</t>
  </si>
  <si>
    <t>補強材壁面敷設組立締固め等工
_x000D_壁高1.8m　土羽タイプ</t>
  </si>
  <si>
    <t>補強材壁面敷設組立締固め等工
_x000D_壁高2.4m　土羽タイプ</t>
  </si>
  <si>
    <t>補強材壁面敷設組立締固め等工
_x000D_壁高3.0m　土羽タイプ</t>
  </si>
  <si>
    <t>排水施設工
_x000D_</t>
  </si>
  <si>
    <t>溝渠工（グレーチング）
_x000D_</t>
  </si>
  <si>
    <t>鋼製グレーチング(圧接型受枠付)
_x000D_横断Ｔ－25　995×400×55</t>
  </si>
  <si>
    <t>組</t>
  </si>
  <si>
    <t>コンクリート人力打設（受台）
_x000D_小型構造物</t>
  </si>
  <si>
    <t>型枠工（受台）
_x000D_小型構造物</t>
  </si>
  <si>
    <t>基礎栗石工（受台）
_x000D_20cm</t>
  </si>
  <si>
    <t>コンクリート人力打設（袖部）
_x000D_小型構造物</t>
  </si>
  <si>
    <t>型枠工（袖部）
_x000D_小型構造物</t>
  </si>
  <si>
    <t>溶接金網敷設工
_x000D_6.0×150×150</t>
  </si>
  <si>
    <t>基礎栗石工（袖部）
_x000D_20cm</t>
  </si>
  <si>
    <t>SP ふとんかご 森林
_x000D_階段式</t>
  </si>
  <si>
    <t>合成ゴムシート（遮水シート）
_x000D_厚1.5mm</t>
  </si>
  <si>
    <t>バックホウ掘削積込み(土砂)
_x000D_砂・砂質土・粘性土・礫質土</t>
  </si>
  <si>
    <t>バックホウ掘削積込み(土砂)
_x000D_軟岩（Ⅰ）A</t>
  </si>
  <si>
    <t>コルゲートフリューム据付・撤去
_x000D_400×400</t>
  </si>
  <si>
    <t>コンクリート人力打設（呑口）
_x000D_小型構造物</t>
  </si>
  <si>
    <t>型枠工（呑口）
_x000D_鉄筋･無筋構造物</t>
  </si>
  <si>
    <t>型枠工（呑口）
_x000D_小型構造物</t>
  </si>
  <si>
    <t>硬質ポリ塩化ビニル管
_x000D_薄肉管VU　径100　長4.0m</t>
  </si>
  <si>
    <t>基礎栗石工（呑口）
_x000D_20cm</t>
  </si>
  <si>
    <t>埋戻しコンクリート
_x000D_小型構造物</t>
  </si>
  <si>
    <t>Ｌ型側溝　基礎採石無し
_x000D_</t>
  </si>
  <si>
    <t>L型側溝　基礎採石有り
_x000D_</t>
  </si>
  <si>
    <t>道路付属施設工
_x000D_</t>
  </si>
  <si>
    <t>ガードレール設置工
_x000D_</t>
  </si>
  <si>
    <t>【ｶﾞｰﾄﾞﾚｰﾙ設置】
_x000D_曲線部(半径30m以下)</t>
  </si>
  <si>
    <t>【ｶﾞｰﾄﾞﾚｰﾙ設置】
_x000D_直線部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</si>
  <si>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</si>
  <si>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</si>
  <si>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</si>
  <si>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</si>
  <si>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</si>
  <si>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</si>
  <si>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</si>
  <si>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スギ　伐採費
_x000D_胸高直径　10cm</t>
  </si>
  <si>
    <t>スギ　伐採費
_x000D_胸高直径　11cm</t>
  </si>
  <si>
    <t>スギ　伐採費
_x000D_胸高直径　12cm</t>
  </si>
  <si>
    <t>スギ　伐採費
_x000D_胸高直径　13cm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</si>
  <si>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</si>
  <si>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</si>
  <si>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</si>
  <si>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</si>
  <si>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</si>
  <si>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</si>
  <si>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</si>
  <si>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</si>
  <si>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</si>
  <si>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</si>
  <si>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</si>
  <si>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</si>
  <si>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</si>
  <si>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</si>
  <si>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</si>
  <si>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</si>
  <si>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</si>
  <si>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</si>
  <si>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</si>
  <si>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</si>
  <si>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</si>
  <si>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36cm</t>
  </si>
  <si>
    <t>スギ　伐採費
_x000D_胸高直径　38cm</t>
  </si>
  <si>
    <t>スギ　伐採費
_x000D_胸高直径　39cm</t>
  </si>
  <si>
    <t>スギ　伐採費
_x000D_胸高直径　43cm</t>
  </si>
  <si>
    <t>ヒノキ　伐採費
_x000D_胸高直径　10cm</t>
  </si>
  <si>
    <t>ヒノキ　伐採費
_x000D_胸高直径　12cm</t>
  </si>
  <si>
    <t>ヒノキ　伐採費
_x000D_胸高直径　13cm</t>
  </si>
  <si>
    <t>ヒノキ　伐採費
_x000D_胸高直径　14cm</t>
  </si>
  <si>
    <t>ヒノキ　伐採費
_x000D_胸高直径　16cm</t>
  </si>
  <si>
    <t>ヒノキ　伐採費
_x000D_胸高直径　17cm</t>
  </si>
  <si>
    <t>ヒノキ　伐採費
_x000D_胸高直径　18cm</t>
  </si>
  <si>
    <t>ヒノキ　伐採費
_x000D_胸高直径　20cm</t>
  </si>
  <si>
    <t>ヒノキ　伐採費
_x000D_胸高直径　21cm</t>
  </si>
  <si>
    <t>ヒノキ　伐採費
_x000D_胸高直径　22cm</t>
  </si>
  <si>
    <t>ヒノキ　伐採費
_x000D_胸高直径　23cm</t>
  </si>
  <si>
    <t>ヒノキ　伐採費
_x000D_胸高直径　24cm</t>
  </si>
  <si>
    <t>ヒノキ　伐採費
_x000D_胸高直径　25cm</t>
  </si>
  <si>
    <t>ヒノキ　伐採費
_x000D_胸高直径　26cm</t>
  </si>
  <si>
    <t>ヒノキ　伐採費
_x000D_胸高直径　28cm</t>
  </si>
  <si>
    <t>ヒノキ　伐採費
_x000D_胸高直径　30cm</t>
  </si>
  <si>
    <t>ヒノキ　伐採費
_x000D_胸高直径　34cm</t>
  </si>
  <si>
    <t>マツ　伐採費
_x000D_胸高直径　18cm</t>
  </si>
  <si>
    <t>マツ　伐採費
_x000D_胸高直径　24cm</t>
  </si>
  <si>
    <t>マツ　伐採費
_x000D_胸高直径　36cm</t>
  </si>
  <si>
    <t>マツ　伐採費
_x000D_胸高直径　40cm</t>
  </si>
  <si>
    <t>雑木　伐採費
_x000D_胸高直径　10cm</t>
  </si>
  <si>
    <t>雑木　伐採費
_x000D_胸高直径　12cm</t>
  </si>
  <si>
    <t>雑木　伐採費
_x000D_胸高直径　14cm</t>
  </si>
  <si>
    <t>雑木　伐採費
_x000D_胸高直径　15cm</t>
  </si>
  <si>
    <t>雑木　伐採費
_x000D_胸高直径　16cm</t>
  </si>
  <si>
    <t>雑木　伐採費
_x000D_胸高直径　17cm</t>
  </si>
  <si>
    <t>雑木　伐採費
_x000D_胸高直径　18cm</t>
  </si>
  <si>
    <t>雑木　伐採費
_x000D_胸高直径　19cm</t>
  </si>
  <si>
    <t>雑木　伐採費
_x000D_胸高直径　20cm</t>
  </si>
  <si>
    <t>雑木　伐採費
_x000D_胸高直径　21cm</t>
  </si>
  <si>
    <t>雑木　伐採費
_x000D_胸高直径　22cm</t>
  </si>
  <si>
    <t>雑木　伐採費
_x000D_胸高直径　26cm</t>
  </si>
  <si>
    <t>雑木　伐採費
_x000D_胸高直径　27cm</t>
  </si>
  <si>
    <t>雑木　伐採費
_x000D_胸高直径　30cm</t>
  </si>
  <si>
    <t>枝条片付
_x000D_</t>
  </si>
  <si>
    <t>根株処理
_x000D_</t>
  </si>
  <si>
    <t>木材チップ化
_x000D_</t>
  </si>
  <si>
    <t>根株運搬
_x000D_</t>
  </si>
  <si>
    <t>チップ運搬
_x000D_</t>
  </si>
  <si>
    <t>営繕費
_x000D_</t>
  </si>
  <si>
    <t>洋式トイレ設置工
_x000D_</t>
  </si>
  <si>
    <t>洋式トイレ設置工
_x000D_和式トイレ設置費用の差額</t>
  </si>
  <si>
    <t>洋式トイレ設置費用（差額分）
_x000D_和式トイレ設置費用との差額　1ヶ月料金</t>
  </si>
  <si>
    <t>月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</si>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</sst>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showGridLines="0" tabSelected="1" zoomScaleNormal="100" zoomScaleSheetLayoutView="100" workbookViewId="0">
      <selection activeCell="G1" sqref="G1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+G11+G135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+G13+G37+G42+G53+G63+G70+G124+G131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+G15+G21+G27+G31+G35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142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399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21</v>
      </c>
      <c r="F18" s="13">
        <v>590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21</v>
      </c>
      <c r="F19" s="13">
        <v>413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26</v>
      </c>
      <c r="F20" s="13">
        <v>291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15</v>
      </c>
      <c r="F21" s="13">
        <v>1</v>
      </c>
      <c r="G21" s="14">
        <f>+G22+G23+G24+G25+G26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21</v>
      </c>
      <c r="F22" s="13">
        <v>1259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21</v>
      </c>
      <c r="F23" s="13">
        <v>13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21</v>
      </c>
      <c r="F24" s="13">
        <v>2693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21</v>
      </c>
      <c r="F25" s="13">
        <v>2231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26</v>
      </c>
      <c r="F26" s="13">
        <v>1213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15</v>
      </c>
      <c r="F27" s="13">
        <v>1</v>
      </c>
      <c r="G27" s="14">
        <f>+G28+G29+G30</f>
        <v>0</v>
      </c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21</v>
      </c>
      <c r="F28" s="13">
        <v>309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21</v>
      </c>
      <c r="F29" s="13">
        <v>11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21</v>
      </c>
      <c r="F30" s="13">
        <v>60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37</v>
      </c>
      <c r="E31" s="12" t="s">
        <v>15</v>
      </c>
      <c r="F31" s="13">
        <v>1</v>
      </c>
      <c r="G31" s="14">
        <f>+G32+G33+G34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35</v>
      </c>
      <c r="E32" s="12" t="s">
        <v>21</v>
      </c>
      <c r="F32" s="13">
        <v>402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36</v>
      </c>
      <c r="E33" s="12" t="s">
        <v>21</v>
      </c>
      <c r="F33" s="13">
        <v>2171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38</v>
      </c>
      <c r="E34" s="12" t="s">
        <v>21</v>
      </c>
      <c r="F34" s="13">
        <v>2572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39</v>
      </c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40</v>
      </c>
      <c r="E36" s="12" t="s">
        <v>26</v>
      </c>
      <c r="F36" s="13">
        <v>1010.7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32" t="s">
        <v>41</v>
      </c>
      <c r="C37" s="27"/>
      <c r="D37" s="28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32" t="s">
        <v>41</v>
      </c>
      <c r="D38" s="28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19" t="s">
        <v>41</v>
      </c>
      <c r="E39" s="12" t="s">
        <v>15</v>
      </c>
      <c r="F39" s="13">
        <v>1</v>
      </c>
      <c r="G39" s="14">
        <f>+G40+G41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42</v>
      </c>
      <c r="E40" s="12" t="s">
        <v>26</v>
      </c>
      <c r="F40" s="13">
        <v>1139.7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43</v>
      </c>
      <c r="E41" s="12" t="s">
        <v>26</v>
      </c>
      <c r="F41" s="13">
        <v>255.5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32" t="s">
        <v>44</v>
      </c>
      <c r="C42" s="27"/>
      <c r="D42" s="28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32" t="s">
        <v>44</v>
      </c>
      <c r="D43" s="28"/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19" t="s">
        <v>44</v>
      </c>
      <c r="E44" s="12" t="s">
        <v>15</v>
      </c>
      <c r="F44" s="13">
        <v>1</v>
      </c>
      <c r="G44" s="14">
        <f>+G45+G46+G47+G48+G49+G50+G51+G52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45</v>
      </c>
      <c r="E45" s="12" t="s">
        <v>21</v>
      </c>
      <c r="F45" s="13">
        <v>228.2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46</v>
      </c>
      <c r="E46" s="12" t="s">
        <v>26</v>
      </c>
      <c r="F46" s="13">
        <v>327.2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45</v>
      </c>
      <c r="E47" s="12" t="s">
        <v>21</v>
      </c>
      <c r="F47" s="13">
        <v>75.099999999999994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46</v>
      </c>
      <c r="E48" s="12" t="s">
        <v>26</v>
      </c>
      <c r="F48" s="13">
        <v>26.6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47</v>
      </c>
      <c r="E49" s="12" t="s">
        <v>26</v>
      </c>
      <c r="F49" s="13">
        <v>25.5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48</v>
      </c>
      <c r="E50" s="12" t="s">
        <v>26</v>
      </c>
      <c r="F50" s="13">
        <v>87.5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49</v>
      </c>
      <c r="E51" s="12" t="s">
        <v>50</v>
      </c>
      <c r="F51" s="13">
        <v>84.8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51</v>
      </c>
      <c r="E52" s="12" t="s">
        <v>52</v>
      </c>
      <c r="F52" s="13">
        <v>29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32" t="s">
        <v>53</v>
      </c>
      <c r="C53" s="27"/>
      <c r="D53" s="28"/>
      <c r="E53" s="12" t="s">
        <v>15</v>
      </c>
      <c r="F53" s="13">
        <v>1</v>
      </c>
      <c r="G53" s="14">
        <f>+G54</f>
        <v>0</v>
      </c>
      <c r="H53" s="2"/>
      <c r="I53" s="15">
        <v>44</v>
      </c>
      <c r="J53" s="15">
        <v>2</v>
      </c>
    </row>
    <row r="54" spans="1:10" ht="42" customHeight="1">
      <c r="A54" s="10"/>
      <c r="B54" s="11"/>
      <c r="C54" s="32" t="s">
        <v>53</v>
      </c>
      <c r="D54" s="28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3</v>
      </c>
    </row>
    <row r="55" spans="1:10" ht="42" customHeight="1">
      <c r="A55" s="10"/>
      <c r="B55" s="11"/>
      <c r="C55" s="11"/>
      <c r="D55" s="19" t="s">
        <v>54</v>
      </c>
      <c r="E55" s="12" t="s">
        <v>15</v>
      </c>
      <c r="F55" s="13">
        <v>1</v>
      </c>
      <c r="G55" s="14">
        <f>+G56+G57+G58+G59+G60+G61+G62</f>
        <v>0</v>
      </c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55</v>
      </c>
      <c r="E56" s="12" t="s">
        <v>26</v>
      </c>
      <c r="F56" s="13">
        <v>195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56</v>
      </c>
      <c r="E57" s="12" t="s">
        <v>26</v>
      </c>
      <c r="F57" s="13">
        <v>453.8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57</v>
      </c>
      <c r="E58" s="12" t="s">
        <v>26</v>
      </c>
      <c r="F58" s="13">
        <v>165.6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58</v>
      </c>
      <c r="E59" s="12" t="s">
        <v>26</v>
      </c>
      <c r="F59" s="13">
        <v>199.2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59</v>
      </c>
      <c r="E60" s="12" t="s">
        <v>26</v>
      </c>
      <c r="F60" s="13">
        <v>99.2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60</v>
      </c>
      <c r="E61" s="12" t="s">
        <v>26</v>
      </c>
      <c r="F61" s="13">
        <v>235.2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48</v>
      </c>
      <c r="E62" s="12" t="s">
        <v>26</v>
      </c>
      <c r="F62" s="13">
        <v>132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32" t="s">
        <v>61</v>
      </c>
      <c r="C63" s="27"/>
      <c r="D63" s="28"/>
      <c r="E63" s="12" t="s">
        <v>15</v>
      </c>
      <c r="F63" s="13">
        <v>1</v>
      </c>
      <c r="G63" s="14">
        <f>+G64</f>
        <v>0</v>
      </c>
      <c r="H63" s="2"/>
      <c r="I63" s="15">
        <v>54</v>
      </c>
      <c r="J63" s="15">
        <v>2</v>
      </c>
    </row>
    <row r="64" spans="1:10" ht="42" customHeight="1">
      <c r="A64" s="10"/>
      <c r="B64" s="11"/>
      <c r="C64" s="32" t="s">
        <v>61</v>
      </c>
      <c r="D64" s="28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3</v>
      </c>
    </row>
    <row r="65" spans="1:10" ht="42" customHeight="1">
      <c r="A65" s="10"/>
      <c r="B65" s="11"/>
      <c r="C65" s="11"/>
      <c r="D65" s="19" t="s">
        <v>61</v>
      </c>
      <c r="E65" s="12" t="s">
        <v>15</v>
      </c>
      <c r="F65" s="13">
        <v>1</v>
      </c>
      <c r="G65" s="14">
        <f>+G66+G67+G68+G69</f>
        <v>0</v>
      </c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62</v>
      </c>
      <c r="E66" s="12" t="s">
        <v>26</v>
      </c>
      <c r="F66" s="13">
        <v>10.8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63</v>
      </c>
      <c r="E67" s="12" t="s">
        <v>26</v>
      </c>
      <c r="F67" s="13">
        <v>14.4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64</v>
      </c>
      <c r="E68" s="12" t="s">
        <v>26</v>
      </c>
      <c r="F68" s="13">
        <v>18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48</v>
      </c>
      <c r="E69" s="12" t="s">
        <v>26</v>
      </c>
      <c r="F69" s="13">
        <v>27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32" t="s">
        <v>65</v>
      </c>
      <c r="C70" s="27"/>
      <c r="D70" s="28"/>
      <c r="E70" s="12" t="s">
        <v>15</v>
      </c>
      <c r="F70" s="13">
        <v>1</v>
      </c>
      <c r="G70" s="14">
        <f>+G71</f>
        <v>0</v>
      </c>
      <c r="H70" s="2"/>
      <c r="I70" s="15">
        <v>61</v>
      </c>
      <c r="J70" s="15">
        <v>2</v>
      </c>
    </row>
    <row r="71" spans="1:10" ht="42" customHeight="1">
      <c r="A71" s="10"/>
      <c r="B71" s="11"/>
      <c r="C71" s="32" t="s">
        <v>65</v>
      </c>
      <c r="D71" s="28"/>
      <c r="E71" s="12" t="s">
        <v>15</v>
      </c>
      <c r="F71" s="13">
        <v>1</v>
      </c>
      <c r="G71" s="14">
        <f>+G72+G86+G105+G121</f>
        <v>0</v>
      </c>
      <c r="H71" s="2"/>
      <c r="I71" s="15">
        <v>62</v>
      </c>
      <c r="J71" s="15">
        <v>3</v>
      </c>
    </row>
    <row r="72" spans="1:10" ht="42" customHeight="1">
      <c r="A72" s="10"/>
      <c r="B72" s="11"/>
      <c r="C72" s="11"/>
      <c r="D72" s="19" t="s">
        <v>66</v>
      </c>
      <c r="E72" s="12" t="s">
        <v>15</v>
      </c>
      <c r="F72" s="13">
        <v>1</v>
      </c>
      <c r="G72" s="14">
        <f>+G73+G74+G75+G76+G77+G78+G79+G80+G81+G82+G83+G84+G85</f>
        <v>0</v>
      </c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67</v>
      </c>
      <c r="E73" s="12" t="s">
        <v>68</v>
      </c>
      <c r="F73" s="13">
        <v>7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69</v>
      </c>
      <c r="E74" s="12" t="s">
        <v>21</v>
      </c>
      <c r="F74" s="13">
        <v>2.2000000000000002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70</v>
      </c>
      <c r="E75" s="12" t="s">
        <v>26</v>
      </c>
      <c r="F75" s="13">
        <v>14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71</v>
      </c>
      <c r="E76" s="12" t="s">
        <v>26</v>
      </c>
      <c r="F76" s="13">
        <v>6.8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48</v>
      </c>
      <c r="E77" s="12" t="s">
        <v>26</v>
      </c>
      <c r="F77" s="13">
        <v>2.6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72</v>
      </c>
      <c r="E78" s="12" t="s">
        <v>21</v>
      </c>
      <c r="F78" s="13">
        <v>2.7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73</v>
      </c>
      <c r="E79" s="12" t="s">
        <v>26</v>
      </c>
      <c r="F79" s="13">
        <v>2.2000000000000002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74</v>
      </c>
      <c r="E80" s="12" t="s">
        <v>26</v>
      </c>
      <c r="F80" s="13">
        <v>14.4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75</v>
      </c>
      <c r="E81" s="12" t="s">
        <v>26</v>
      </c>
      <c r="F81" s="13">
        <v>18.399999999999999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76</v>
      </c>
      <c r="E82" s="12" t="s">
        <v>50</v>
      </c>
      <c r="F82" s="13">
        <v>2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77</v>
      </c>
      <c r="E83" s="12" t="s">
        <v>26</v>
      </c>
      <c r="F83" s="13">
        <v>7.7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78</v>
      </c>
      <c r="E84" s="12" t="s">
        <v>21</v>
      </c>
      <c r="F84" s="13">
        <v>0.1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11"/>
      <c r="D85" s="19" t="s">
        <v>79</v>
      </c>
      <c r="E85" s="12" t="s">
        <v>21</v>
      </c>
      <c r="F85" s="13">
        <v>0.6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66</v>
      </c>
      <c r="E86" s="12" t="s">
        <v>15</v>
      </c>
      <c r="F86" s="13">
        <v>1</v>
      </c>
      <c r="G86" s="14">
        <f>+G87+G88+G89+G90+G91+G92+G93+G94+G95+G96+G97+G98+G99+G100+G101+G102+G103+G104</f>
        <v>0</v>
      </c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67</v>
      </c>
      <c r="E87" s="12" t="s">
        <v>68</v>
      </c>
      <c r="F87" s="13">
        <v>8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69</v>
      </c>
      <c r="E88" s="12" t="s">
        <v>21</v>
      </c>
      <c r="F88" s="13">
        <v>2.2999999999999998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70</v>
      </c>
      <c r="E89" s="12" t="s">
        <v>26</v>
      </c>
      <c r="F89" s="13">
        <v>13.8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71</v>
      </c>
      <c r="E90" s="12" t="s">
        <v>26</v>
      </c>
      <c r="F90" s="13">
        <v>8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72</v>
      </c>
      <c r="E91" s="12" t="s">
        <v>21</v>
      </c>
      <c r="F91" s="13">
        <v>3.5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19" t="s">
        <v>73</v>
      </c>
      <c r="E92" s="12" t="s">
        <v>26</v>
      </c>
      <c r="F92" s="13">
        <v>2.7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19" t="s">
        <v>74</v>
      </c>
      <c r="E93" s="12" t="s">
        <v>26</v>
      </c>
      <c r="F93" s="13">
        <v>19</v>
      </c>
      <c r="G93" s="20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71</v>
      </c>
      <c r="E94" s="12" t="s">
        <v>26</v>
      </c>
      <c r="F94" s="13">
        <v>24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80</v>
      </c>
      <c r="E95" s="12" t="s">
        <v>50</v>
      </c>
      <c r="F95" s="13">
        <v>1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81</v>
      </c>
      <c r="E96" s="12" t="s">
        <v>21</v>
      </c>
      <c r="F96" s="13">
        <v>2.2000000000000002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82</v>
      </c>
      <c r="E97" s="12" t="s">
        <v>26</v>
      </c>
      <c r="F97" s="13">
        <v>7.9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19" t="s">
        <v>83</v>
      </c>
      <c r="E98" s="12" t="s">
        <v>26</v>
      </c>
      <c r="F98" s="13">
        <v>3.8</v>
      </c>
      <c r="G98" s="20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84</v>
      </c>
      <c r="E99" s="12" t="s">
        <v>52</v>
      </c>
      <c r="F99" s="13">
        <v>1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85</v>
      </c>
      <c r="E100" s="12" t="s">
        <v>26</v>
      </c>
      <c r="F100" s="13">
        <v>1.5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48</v>
      </c>
      <c r="E101" s="12" t="s">
        <v>26</v>
      </c>
      <c r="F101" s="13">
        <v>2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78</v>
      </c>
      <c r="E102" s="12" t="s">
        <v>21</v>
      </c>
      <c r="F102" s="13">
        <v>0.4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79</v>
      </c>
      <c r="E103" s="12" t="s">
        <v>21</v>
      </c>
      <c r="F103" s="13">
        <v>3.7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86</v>
      </c>
      <c r="E104" s="12" t="s">
        <v>21</v>
      </c>
      <c r="F104" s="13">
        <v>2.2999999999999998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66</v>
      </c>
      <c r="E105" s="12" t="s">
        <v>15</v>
      </c>
      <c r="F105" s="13">
        <v>1</v>
      </c>
      <c r="G105" s="14">
        <f>+G106+G107+G108+G109+G110+G111+G112+G113+G114+G115+G116+G117+G118+G119+G120</f>
        <v>0</v>
      </c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19" t="s">
        <v>67</v>
      </c>
      <c r="E106" s="12" t="s">
        <v>68</v>
      </c>
      <c r="F106" s="13">
        <v>4</v>
      </c>
      <c r="G106" s="20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69</v>
      </c>
      <c r="E107" s="12" t="s">
        <v>21</v>
      </c>
      <c r="F107" s="13">
        <v>1.5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70</v>
      </c>
      <c r="E108" s="12" t="s">
        <v>26</v>
      </c>
      <c r="F108" s="13">
        <v>9.4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71</v>
      </c>
      <c r="E109" s="12" t="s">
        <v>26</v>
      </c>
      <c r="F109" s="13">
        <v>2.8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48</v>
      </c>
      <c r="E110" s="12" t="s">
        <v>26</v>
      </c>
      <c r="F110" s="13">
        <v>2.2000000000000002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72</v>
      </c>
      <c r="E111" s="12" t="s">
        <v>21</v>
      </c>
      <c r="F111" s="13">
        <v>1.8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73</v>
      </c>
      <c r="E112" s="12" t="s">
        <v>26</v>
      </c>
      <c r="F112" s="13">
        <v>1.7</v>
      </c>
      <c r="G112" s="20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19" t="s">
        <v>74</v>
      </c>
      <c r="E113" s="12" t="s">
        <v>26</v>
      </c>
      <c r="F113" s="13">
        <v>9.9</v>
      </c>
      <c r="G113" s="20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75</v>
      </c>
      <c r="E114" s="12" t="s">
        <v>26</v>
      </c>
      <c r="F114" s="13">
        <v>12.8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78</v>
      </c>
      <c r="E115" s="12" t="s">
        <v>21</v>
      </c>
      <c r="F115" s="13">
        <v>0.4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79</v>
      </c>
      <c r="E116" s="12" t="s">
        <v>21</v>
      </c>
      <c r="F116" s="13">
        <v>0.8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81</v>
      </c>
      <c r="E117" s="12" t="s">
        <v>21</v>
      </c>
      <c r="F117" s="13">
        <v>0.2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83</v>
      </c>
      <c r="E118" s="12" t="s">
        <v>26</v>
      </c>
      <c r="F118" s="13">
        <v>1.4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48</v>
      </c>
      <c r="E119" s="12" t="s">
        <v>26</v>
      </c>
      <c r="F119" s="13">
        <v>0.7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86</v>
      </c>
      <c r="E120" s="12" t="s">
        <v>21</v>
      </c>
      <c r="F120" s="13">
        <v>1.1000000000000001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11"/>
      <c r="C121" s="11"/>
      <c r="D121" s="19" t="s">
        <v>87</v>
      </c>
      <c r="E121" s="12" t="s">
        <v>15</v>
      </c>
      <c r="F121" s="13">
        <v>1</v>
      </c>
      <c r="G121" s="14">
        <f>+G122+G123</f>
        <v>0</v>
      </c>
      <c r="H121" s="2"/>
      <c r="I121" s="15">
        <v>112</v>
      </c>
      <c r="J121" s="15">
        <v>4</v>
      </c>
    </row>
    <row r="122" spans="1:10" ht="42" customHeight="1">
      <c r="A122" s="10"/>
      <c r="B122" s="11"/>
      <c r="C122" s="11"/>
      <c r="D122" s="19" t="s">
        <v>87</v>
      </c>
      <c r="E122" s="12" t="s">
        <v>50</v>
      </c>
      <c r="F122" s="13">
        <v>166.7</v>
      </c>
      <c r="G122" s="20"/>
      <c r="H122" s="2"/>
      <c r="I122" s="15">
        <v>113</v>
      </c>
      <c r="J122" s="15">
        <v>4</v>
      </c>
    </row>
    <row r="123" spans="1:10" ht="42" customHeight="1">
      <c r="A123" s="10"/>
      <c r="B123" s="11"/>
      <c r="C123" s="11"/>
      <c r="D123" s="19" t="s">
        <v>88</v>
      </c>
      <c r="E123" s="12" t="s">
        <v>50</v>
      </c>
      <c r="F123" s="13">
        <v>4</v>
      </c>
      <c r="G123" s="20"/>
      <c r="H123" s="2"/>
      <c r="I123" s="15">
        <v>114</v>
      </c>
      <c r="J123" s="15">
        <v>4</v>
      </c>
    </row>
    <row r="124" spans="1:10" ht="42" customHeight="1">
      <c r="A124" s="10"/>
      <c r="B124" s="32" t="s">
        <v>89</v>
      </c>
      <c r="C124" s="27"/>
      <c r="D124" s="28"/>
      <c r="E124" s="12" t="s">
        <v>15</v>
      </c>
      <c r="F124" s="13">
        <v>1</v>
      </c>
      <c r="G124" s="14">
        <f>+G125</f>
        <v>0</v>
      </c>
      <c r="H124" s="2"/>
      <c r="I124" s="15">
        <v>115</v>
      </c>
      <c r="J124" s="15">
        <v>2</v>
      </c>
    </row>
    <row r="125" spans="1:10" ht="42" customHeight="1">
      <c r="A125" s="10"/>
      <c r="B125" s="11"/>
      <c r="C125" s="32" t="s">
        <v>89</v>
      </c>
      <c r="D125" s="28"/>
      <c r="E125" s="12" t="s">
        <v>15</v>
      </c>
      <c r="F125" s="13">
        <v>1</v>
      </c>
      <c r="G125" s="14">
        <f>+G126</f>
        <v>0</v>
      </c>
      <c r="H125" s="2"/>
      <c r="I125" s="15">
        <v>116</v>
      </c>
      <c r="J125" s="15">
        <v>3</v>
      </c>
    </row>
    <row r="126" spans="1:10" ht="42" customHeight="1">
      <c r="A126" s="10"/>
      <c r="B126" s="11"/>
      <c r="C126" s="11"/>
      <c r="D126" s="19" t="s">
        <v>90</v>
      </c>
      <c r="E126" s="12" t="s">
        <v>15</v>
      </c>
      <c r="F126" s="13">
        <v>1</v>
      </c>
      <c r="G126" s="14">
        <f>+G127+G128+G129+G130</f>
        <v>0</v>
      </c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19" t="s">
        <v>91</v>
      </c>
      <c r="E127" s="12" t="s">
        <v>50</v>
      </c>
      <c r="F127" s="13">
        <v>12</v>
      </c>
      <c r="G127" s="20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19" t="s">
        <v>92</v>
      </c>
      <c r="E128" s="12" t="s">
        <v>50</v>
      </c>
      <c r="F128" s="13">
        <v>50</v>
      </c>
      <c r="G128" s="20"/>
      <c r="H128" s="2"/>
      <c r="I128" s="15">
        <v>119</v>
      </c>
      <c r="J128" s="15">
        <v>4</v>
      </c>
    </row>
    <row r="129" spans="1:10" ht="42" customHeight="1">
      <c r="A129" s="10"/>
      <c r="B129" s="11"/>
      <c r="C129" s="11"/>
      <c r="D129" s="19" t="s">
        <v>92</v>
      </c>
      <c r="E129" s="12" t="s">
        <v>50</v>
      </c>
      <c r="F129" s="13">
        <v>22.5</v>
      </c>
      <c r="G129" s="20"/>
      <c r="H129" s="2"/>
      <c r="I129" s="15">
        <v>120</v>
      </c>
      <c r="J129" s="15">
        <v>4</v>
      </c>
    </row>
    <row r="130" spans="1:10" ht="42" customHeight="1">
      <c r="A130" s="10"/>
      <c r="B130" s="11"/>
      <c r="C130" s="11"/>
      <c r="D130" s="19" t="s">
        <v>91</v>
      </c>
      <c r="E130" s="12" t="s">
        <v>50</v>
      </c>
      <c r="F130" s="13">
        <v>13.5</v>
      </c>
      <c r="G130" s="20"/>
      <c r="H130" s="2"/>
      <c r="I130" s="15">
        <v>121</v>
      </c>
      <c r="J130" s="15">
        <v>4</v>
      </c>
    </row>
    <row r="131" spans="1:10" ht="42" customHeight="1">
      <c r="A131" s="10"/>
      <c r="B131" s="32" t="s">
        <v>93</v>
      </c>
      <c r="C131" s="27"/>
      <c r="D131" s="28"/>
      <c r="E131" s="12" t="s">
        <v>15</v>
      </c>
      <c r="F131" s="13">
        <v>1</v>
      </c>
      <c r="G131" s="14">
        <f>+G132</f>
        <v>0</v>
      </c>
      <c r="H131" s="2"/>
      <c r="I131" s="15">
        <v>122</v>
      </c>
      <c r="J131" s="15">
        <v>2</v>
      </c>
    </row>
    <row r="132" spans="1:10" ht="42" customHeight="1">
      <c r="A132" s="10"/>
      <c r="B132" s="11"/>
      <c r="C132" s="32" t="s">
        <v>93</v>
      </c>
      <c r="D132" s="28"/>
      <c r="E132" s="12" t="s">
        <v>15</v>
      </c>
      <c r="F132" s="13">
        <v>1</v>
      </c>
      <c r="G132" s="14">
        <f>+G133</f>
        <v>0</v>
      </c>
      <c r="H132" s="2"/>
      <c r="I132" s="15">
        <v>123</v>
      </c>
      <c r="J132" s="15">
        <v>3</v>
      </c>
    </row>
    <row r="133" spans="1:10" ht="42" customHeight="1">
      <c r="A133" s="10"/>
      <c r="B133" s="11"/>
      <c r="C133" s="11"/>
      <c r="D133" s="19" t="s">
        <v>93</v>
      </c>
      <c r="E133" s="12" t="s">
        <v>15</v>
      </c>
      <c r="F133" s="13">
        <v>1</v>
      </c>
      <c r="G133" s="14">
        <f>+G134</f>
        <v>0</v>
      </c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94</v>
      </c>
      <c r="E134" s="12" t="s">
        <v>50</v>
      </c>
      <c r="F134" s="13">
        <v>175</v>
      </c>
      <c r="G134" s="20"/>
      <c r="H134" s="2"/>
      <c r="I134" s="15">
        <v>125</v>
      </c>
      <c r="J134" s="15">
        <v>4</v>
      </c>
    </row>
    <row r="135" spans="1:10" ht="42" customHeight="1">
      <c r="A135" s="26" t="s">
        <v>95</v>
      </c>
      <c r="B135" s="27"/>
      <c r="C135" s="27"/>
      <c r="D135" s="28"/>
      <c r="E135" s="12" t="s">
        <v>15</v>
      </c>
      <c r="F135" s="13">
        <v>1</v>
      </c>
      <c r="G135" s="14">
        <f>+G136+G222</f>
        <v>0</v>
      </c>
      <c r="H135" s="2"/>
      <c r="I135" s="15">
        <v>126</v>
      </c>
      <c r="J135" s="15"/>
    </row>
    <row r="136" spans="1:10" ht="42" customHeight="1">
      <c r="A136" s="26" t="s">
        <v>96</v>
      </c>
      <c r="B136" s="27"/>
      <c r="C136" s="27"/>
      <c r="D136" s="28"/>
      <c r="E136" s="12" t="s">
        <v>15</v>
      </c>
      <c r="F136" s="13">
        <v>1</v>
      </c>
      <c r="G136" s="14">
        <f>+G137+G138+G217</f>
        <v>0</v>
      </c>
      <c r="H136" s="2"/>
      <c r="I136" s="15">
        <v>127</v>
      </c>
      <c r="J136" s="15">
        <v>200</v>
      </c>
    </row>
    <row r="137" spans="1:10" ht="42" customHeight="1">
      <c r="A137" s="26" t="s">
        <v>97</v>
      </c>
      <c r="B137" s="27"/>
      <c r="C137" s="27"/>
      <c r="D137" s="28"/>
      <c r="E137" s="12" t="s">
        <v>15</v>
      </c>
      <c r="F137" s="13">
        <v>1</v>
      </c>
      <c r="G137" s="20"/>
      <c r="H137" s="2"/>
      <c r="I137" s="15">
        <v>128</v>
      </c>
      <c r="J137" s="15"/>
    </row>
    <row r="138" spans="1:10" ht="42" customHeight="1">
      <c r="A138" s="26" t="s">
        <v>98</v>
      </c>
      <c r="B138" s="27"/>
      <c r="C138" s="27"/>
      <c r="D138" s="28"/>
      <c r="E138" s="12" t="s">
        <v>15</v>
      </c>
      <c r="F138" s="13">
        <v>1</v>
      </c>
      <c r="G138" s="14">
        <f>+G139</f>
        <v>0</v>
      </c>
      <c r="H138" s="2"/>
      <c r="I138" s="15">
        <v>129</v>
      </c>
      <c r="J138" s="15">
        <v>1</v>
      </c>
    </row>
    <row r="139" spans="1:10" ht="42" customHeight="1">
      <c r="A139" s="10"/>
      <c r="B139" s="32" t="s">
        <v>99</v>
      </c>
      <c r="C139" s="27"/>
      <c r="D139" s="28"/>
      <c r="E139" s="12" t="s">
        <v>15</v>
      </c>
      <c r="F139" s="13">
        <v>1</v>
      </c>
      <c r="G139" s="14">
        <f>+G140+G209+G212</f>
        <v>0</v>
      </c>
      <c r="H139" s="2"/>
      <c r="I139" s="15">
        <v>130</v>
      </c>
      <c r="J139" s="15">
        <v>2</v>
      </c>
    </row>
    <row r="140" spans="1:10" ht="42" customHeight="1">
      <c r="A140" s="10"/>
      <c r="B140" s="11"/>
      <c r="C140" s="32" t="s">
        <v>99</v>
      </c>
      <c r="D140" s="28"/>
      <c r="E140" s="12" t="s">
        <v>15</v>
      </c>
      <c r="F140" s="13">
        <v>1</v>
      </c>
      <c r="G140" s="14">
        <f>+G141+G171+G189+G194</f>
        <v>0</v>
      </c>
      <c r="H140" s="2"/>
      <c r="I140" s="15">
        <v>131</v>
      </c>
      <c r="J140" s="15">
        <v>3</v>
      </c>
    </row>
    <row r="141" spans="1:10" ht="42" customHeight="1">
      <c r="A141" s="10"/>
      <c r="B141" s="11"/>
      <c r="C141" s="11"/>
      <c r="D141" s="19" t="s">
        <v>99</v>
      </c>
      <c r="E141" s="12" t="s">
        <v>15</v>
      </c>
      <c r="F141" s="13">
        <v>1</v>
      </c>
      <c r="G141" s="14">
        <f>+G142+G143+G144+G145+G146+G147+G148+G149+G150+G151+G152+G153+G154+G155+G156+G157+G158+G159+G160+G161+G162+G163+G164+G165+G166+G167+G168+G169+G170</f>
        <v>0</v>
      </c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19" t="s">
        <v>100</v>
      </c>
      <c r="E142" s="12" t="s">
        <v>52</v>
      </c>
      <c r="F142" s="13">
        <v>1</v>
      </c>
      <c r="G142" s="20"/>
      <c r="H142" s="2"/>
      <c r="I142" s="15">
        <v>133</v>
      </c>
      <c r="J142" s="15">
        <v>4</v>
      </c>
    </row>
    <row r="143" spans="1:10" ht="42" customHeight="1">
      <c r="A143" s="10"/>
      <c r="B143" s="11"/>
      <c r="C143" s="11"/>
      <c r="D143" s="19" t="s">
        <v>101</v>
      </c>
      <c r="E143" s="12" t="s">
        <v>52</v>
      </c>
      <c r="F143" s="13">
        <v>2</v>
      </c>
      <c r="G143" s="20"/>
      <c r="H143" s="2"/>
      <c r="I143" s="15">
        <v>134</v>
      </c>
      <c r="J143" s="15">
        <v>4</v>
      </c>
    </row>
    <row r="144" spans="1:10" ht="42" customHeight="1">
      <c r="A144" s="10"/>
      <c r="B144" s="11"/>
      <c r="C144" s="11"/>
      <c r="D144" s="19" t="s">
        <v>102</v>
      </c>
      <c r="E144" s="12" t="s">
        <v>52</v>
      </c>
      <c r="F144" s="13">
        <v>4</v>
      </c>
      <c r="G144" s="20"/>
      <c r="H144" s="2"/>
      <c r="I144" s="15">
        <v>135</v>
      </c>
      <c r="J144" s="15">
        <v>4</v>
      </c>
    </row>
    <row r="145" spans="1:10" ht="42" customHeight="1">
      <c r="A145" s="10"/>
      <c r="B145" s="11"/>
      <c r="C145" s="11"/>
      <c r="D145" s="19" t="s">
        <v>103</v>
      </c>
      <c r="E145" s="12" t="s">
        <v>52</v>
      </c>
      <c r="F145" s="13">
        <v>9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104</v>
      </c>
      <c r="E146" s="12" t="s">
        <v>52</v>
      </c>
      <c r="F146" s="13">
        <v>12</v>
      </c>
      <c r="G146" s="20"/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19" t="s">
        <v>105</v>
      </c>
      <c r="E147" s="12" t="s">
        <v>52</v>
      </c>
      <c r="F147" s="13">
        <v>2</v>
      </c>
      <c r="G147" s="20"/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11"/>
      <c r="D148" s="19" t="s">
        <v>106</v>
      </c>
      <c r="E148" s="12" t="s">
        <v>52</v>
      </c>
      <c r="F148" s="13">
        <v>22</v>
      </c>
      <c r="G148" s="20"/>
      <c r="H148" s="2"/>
      <c r="I148" s="15">
        <v>139</v>
      </c>
      <c r="J148" s="15">
        <v>4</v>
      </c>
    </row>
    <row r="149" spans="1:10" ht="42" customHeight="1">
      <c r="A149" s="10"/>
      <c r="B149" s="11"/>
      <c r="C149" s="11"/>
      <c r="D149" s="19" t="s">
        <v>107</v>
      </c>
      <c r="E149" s="12" t="s">
        <v>52</v>
      </c>
      <c r="F149" s="13">
        <v>4</v>
      </c>
      <c r="G149" s="20"/>
      <c r="H149" s="2"/>
      <c r="I149" s="15">
        <v>140</v>
      </c>
      <c r="J149" s="15">
        <v>4</v>
      </c>
    </row>
    <row r="150" spans="1:10" ht="42" customHeight="1">
      <c r="A150" s="10"/>
      <c r="B150" s="11"/>
      <c r="C150" s="11"/>
      <c r="D150" s="19" t="s">
        <v>108</v>
      </c>
      <c r="E150" s="12" t="s">
        <v>52</v>
      </c>
      <c r="F150" s="13">
        <v>24</v>
      </c>
      <c r="G150" s="20"/>
      <c r="H150" s="2"/>
      <c r="I150" s="15">
        <v>141</v>
      </c>
      <c r="J150" s="15">
        <v>4</v>
      </c>
    </row>
    <row r="151" spans="1:10" ht="42" customHeight="1">
      <c r="A151" s="10"/>
      <c r="B151" s="11"/>
      <c r="C151" s="11"/>
      <c r="D151" s="19" t="s">
        <v>109</v>
      </c>
      <c r="E151" s="12" t="s">
        <v>52</v>
      </c>
      <c r="F151" s="13">
        <v>8</v>
      </c>
      <c r="G151" s="20"/>
      <c r="H151" s="2"/>
      <c r="I151" s="15">
        <v>142</v>
      </c>
      <c r="J151" s="15">
        <v>4</v>
      </c>
    </row>
    <row r="152" spans="1:10" ht="42" customHeight="1">
      <c r="A152" s="10"/>
      <c r="B152" s="11"/>
      <c r="C152" s="11"/>
      <c r="D152" s="19" t="s">
        <v>110</v>
      </c>
      <c r="E152" s="12" t="s">
        <v>52</v>
      </c>
      <c r="F152" s="13">
        <v>17</v>
      </c>
      <c r="G152" s="20"/>
      <c r="H152" s="2"/>
      <c r="I152" s="15">
        <v>143</v>
      </c>
      <c r="J152" s="15">
        <v>4</v>
      </c>
    </row>
    <row r="153" spans="1:10" ht="42" customHeight="1">
      <c r="A153" s="10"/>
      <c r="B153" s="11"/>
      <c r="C153" s="11"/>
      <c r="D153" s="19" t="s">
        <v>111</v>
      </c>
      <c r="E153" s="12" t="s">
        <v>52</v>
      </c>
      <c r="F153" s="13">
        <v>2</v>
      </c>
      <c r="G153" s="20"/>
      <c r="H153" s="2"/>
      <c r="I153" s="15">
        <v>144</v>
      </c>
      <c r="J153" s="15">
        <v>4</v>
      </c>
    </row>
    <row r="154" spans="1:10" ht="42" customHeight="1">
      <c r="A154" s="10"/>
      <c r="B154" s="11"/>
      <c r="C154" s="11"/>
      <c r="D154" s="19" t="s">
        <v>112</v>
      </c>
      <c r="E154" s="12" t="s">
        <v>52</v>
      </c>
      <c r="F154" s="13">
        <v>14</v>
      </c>
      <c r="G154" s="20"/>
      <c r="H154" s="2"/>
      <c r="I154" s="15">
        <v>145</v>
      </c>
      <c r="J154" s="15">
        <v>4</v>
      </c>
    </row>
    <row r="155" spans="1:10" ht="42" customHeight="1">
      <c r="A155" s="10"/>
      <c r="B155" s="11"/>
      <c r="C155" s="11"/>
      <c r="D155" s="19" t="s">
        <v>113</v>
      </c>
      <c r="E155" s="12" t="s">
        <v>52</v>
      </c>
      <c r="F155" s="13">
        <v>3</v>
      </c>
      <c r="G155" s="20"/>
      <c r="H155" s="2"/>
      <c r="I155" s="15">
        <v>146</v>
      </c>
      <c r="J155" s="15">
        <v>4</v>
      </c>
    </row>
    <row r="156" spans="1:10" ht="42" customHeight="1">
      <c r="A156" s="10"/>
      <c r="B156" s="11"/>
      <c r="C156" s="11"/>
      <c r="D156" s="19" t="s">
        <v>114</v>
      </c>
      <c r="E156" s="12" t="s">
        <v>52</v>
      </c>
      <c r="F156" s="13">
        <v>14</v>
      </c>
      <c r="G156" s="20"/>
      <c r="H156" s="2"/>
      <c r="I156" s="15">
        <v>147</v>
      </c>
      <c r="J156" s="15">
        <v>4</v>
      </c>
    </row>
    <row r="157" spans="1:10" ht="42" customHeight="1">
      <c r="A157" s="10"/>
      <c r="B157" s="11"/>
      <c r="C157" s="11"/>
      <c r="D157" s="19" t="s">
        <v>115</v>
      </c>
      <c r="E157" s="12" t="s">
        <v>52</v>
      </c>
      <c r="F157" s="13">
        <v>5</v>
      </c>
      <c r="G157" s="20"/>
      <c r="H157" s="2"/>
      <c r="I157" s="15">
        <v>148</v>
      </c>
      <c r="J157" s="15">
        <v>4</v>
      </c>
    </row>
    <row r="158" spans="1:10" ht="42" customHeight="1">
      <c r="A158" s="10"/>
      <c r="B158" s="11"/>
      <c r="C158" s="11"/>
      <c r="D158" s="19" t="s">
        <v>116</v>
      </c>
      <c r="E158" s="12" t="s">
        <v>52</v>
      </c>
      <c r="F158" s="13">
        <v>11</v>
      </c>
      <c r="G158" s="20"/>
      <c r="H158" s="2"/>
      <c r="I158" s="15">
        <v>149</v>
      </c>
      <c r="J158" s="15">
        <v>4</v>
      </c>
    </row>
    <row r="159" spans="1:10" ht="42" customHeight="1">
      <c r="A159" s="10"/>
      <c r="B159" s="11"/>
      <c r="C159" s="11"/>
      <c r="D159" s="19" t="s">
        <v>117</v>
      </c>
      <c r="E159" s="12" t="s">
        <v>52</v>
      </c>
      <c r="F159" s="13">
        <v>2</v>
      </c>
      <c r="G159" s="20"/>
      <c r="H159" s="2"/>
      <c r="I159" s="15">
        <v>150</v>
      </c>
      <c r="J159" s="15">
        <v>4</v>
      </c>
    </row>
    <row r="160" spans="1:10" ht="42" customHeight="1">
      <c r="A160" s="10"/>
      <c r="B160" s="11"/>
      <c r="C160" s="11"/>
      <c r="D160" s="19" t="s">
        <v>118</v>
      </c>
      <c r="E160" s="12" t="s">
        <v>52</v>
      </c>
      <c r="F160" s="13">
        <v>3</v>
      </c>
      <c r="G160" s="20"/>
      <c r="H160" s="2"/>
      <c r="I160" s="15">
        <v>151</v>
      </c>
      <c r="J160" s="15">
        <v>4</v>
      </c>
    </row>
    <row r="161" spans="1:10" ht="42" customHeight="1">
      <c r="A161" s="10"/>
      <c r="B161" s="11"/>
      <c r="C161" s="11"/>
      <c r="D161" s="19" t="s">
        <v>119</v>
      </c>
      <c r="E161" s="12" t="s">
        <v>52</v>
      </c>
      <c r="F161" s="13">
        <v>3</v>
      </c>
      <c r="G161" s="20"/>
      <c r="H161" s="2"/>
      <c r="I161" s="15">
        <v>152</v>
      </c>
      <c r="J161" s="15">
        <v>4</v>
      </c>
    </row>
    <row r="162" spans="1:10" ht="42" customHeight="1">
      <c r="A162" s="10"/>
      <c r="B162" s="11"/>
      <c r="C162" s="11"/>
      <c r="D162" s="19" t="s">
        <v>120</v>
      </c>
      <c r="E162" s="12" t="s">
        <v>52</v>
      </c>
      <c r="F162" s="13">
        <v>8</v>
      </c>
      <c r="G162" s="20"/>
      <c r="H162" s="2"/>
      <c r="I162" s="15">
        <v>153</v>
      </c>
      <c r="J162" s="15">
        <v>4</v>
      </c>
    </row>
    <row r="163" spans="1:10" ht="42" customHeight="1">
      <c r="A163" s="10"/>
      <c r="B163" s="11"/>
      <c r="C163" s="11"/>
      <c r="D163" s="19" t="s">
        <v>121</v>
      </c>
      <c r="E163" s="12" t="s">
        <v>52</v>
      </c>
      <c r="F163" s="13">
        <v>2</v>
      </c>
      <c r="G163" s="20"/>
      <c r="H163" s="2"/>
      <c r="I163" s="15">
        <v>154</v>
      </c>
      <c r="J163" s="15">
        <v>4</v>
      </c>
    </row>
    <row r="164" spans="1:10" ht="42" customHeight="1">
      <c r="A164" s="10"/>
      <c r="B164" s="11"/>
      <c r="C164" s="11"/>
      <c r="D164" s="19" t="s">
        <v>122</v>
      </c>
      <c r="E164" s="12" t="s">
        <v>52</v>
      </c>
      <c r="F164" s="13">
        <v>1</v>
      </c>
      <c r="G164" s="20"/>
      <c r="H164" s="2"/>
      <c r="I164" s="15">
        <v>155</v>
      </c>
      <c r="J164" s="15">
        <v>4</v>
      </c>
    </row>
    <row r="165" spans="1:10" ht="42" customHeight="1">
      <c r="A165" s="10"/>
      <c r="B165" s="11"/>
      <c r="C165" s="11"/>
      <c r="D165" s="19" t="s">
        <v>123</v>
      </c>
      <c r="E165" s="12" t="s">
        <v>52</v>
      </c>
      <c r="F165" s="13">
        <v>2</v>
      </c>
      <c r="G165" s="20"/>
      <c r="H165" s="2"/>
      <c r="I165" s="15">
        <v>156</v>
      </c>
      <c r="J165" s="15">
        <v>4</v>
      </c>
    </row>
    <row r="166" spans="1:10" ht="42" customHeight="1">
      <c r="A166" s="10"/>
      <c r="B166" s="11"/>
      <c r="C166" s="11"/>
      <c r="D166" s="19" t="s">
        <v>124</v>
      </c>
      <c r="E166" s="12" t="s">
        <v>52</v>
      </c>
      <c r="F166" s="13">
        <v>6</v>
      </c>
      <c r="G166" s="20"/>
      <c r="H166" s="2"/>
      <c r="I166" s="15">
        <v>157</v>
      </c>
      <c r="J166" s="15">
        <v>4</v>
      </c>
    </row>
    <row r="167" spans="1:10" ht="42" customHeight="1">
      <c r="A167" s="10"/>
      <c r="B167" s="11"/>
      <c r="C167" s="11"/>
      <c r="D167" s="19" t="s">
        <v>125</v>
      </c>
      <c r="E167" s="12" t="s">
        <v>52</v>
      </c>
      <c r="F167" s="13">
        <v>3</v>
      </c>
      <c r="G167" s="20"/>
      <c r="H167" s="2"/>
      <c r="I167" s="15">
        <v>158</v>
      </c>
      <c r="J167" s="15">
        <v>4</v>
      </c>
    </row>
    <row r="168" spans="1:10" ht="42" customHeight="1">
      <c r="A168" s="10"/>
      <c r="B168" s="11"/>
      <c r="C168" s="11"/>
      <c r="D168" s="19" t="s">
        <v>126</v>
      </c>
      <c r="E168" s="12" t="s">
        <v>52</v>
      </c>
      <c r="F168" s="13">
        <v>2</v>
      </c>
      <c r="G168" s="20"/>
      <c r="H168" s="2"/>
      <c r="I168" s="15">
        <v>159</v>
      </c>
      <c r="J168" s="15">
        <v>4</v>
      </c>
    </row>
    <row r="169" spans="1:10" ht="42" customHeight="1">
      <c r="A169" s="10"/>
      <c r="B169" s="11"/>
      <c r="C169" s="11"/>
      <c r="D169" s="19" t="s">
        <v>127</v>
      </c>
      <c r="E169" s="12" t="s">
        <v>52</v>
      </c>
      <c r="F169" s="13">
        <v>1</v>
      </c>
      <c r="G169" s="20"/>
      <c r="H169" s="2"/>
      <c r="I169" s="15">
        <v>160</v>
      </c>
      <c r="J169" s="15">
        <v>4</v>
      </c>
    </row>
    <row r="170" spans="1:10" ht="42" customHeight="1">
      <c r="A170" s="10"/>
      <c r="B170" s="11"/>
      <c r="C170" s="11"/>
      <c r="D170" s="19" t="s">
        <v>128</v>
      </c>
      <c r="E170" s="12" t="s">
        <v>52</v>
      </c>
      <c r="F170" s="13">
        <v>1</v>
      </c>
      <c r="G170" s="20"/>
      <c r="H170" s="2"/>
      <c r="I170" s="15">
        <v>161</v>
      </c>
      <c r="J170" s="15">
        <v>4</v>
      </c>
    </row>
    <row r="171" spans="1:10" ht="42" customHeight="1">
      <c r="A171" s="10"/>
      <c r="B171" s="11"/>
      <c r="C171" s="11"/>
      <c r="D171" s="19" t="s">
        <v>99</v>
      </c>
      <c r="E171" s="12" t="s">
        <v>15</v>
      </c>
      <c r="F171" s="13">
        <v>1</v>
      </c>
      <c r="G171" s="14">
        <f>+G172+G173+G174+G175+G176+G177+G178+G179+G180+G181+G182+G183+G184+G185+G186+G187+G188</f>
        <v>0</v>
      </c>
      <c r="H171" s="2"/>
      <c r="I171" s="15">
        <v>162</v>
      </c>
      <c r="J171" s="15">
        <v>4</v>
      </c>
    </row>
    <row r="172" spans="1:10" ht="42" customHeight="1">
      <c r="A172" s="10"/>
      <c r="B172" s="11"/>
      <c r="C172" s="11"/>
      <c r="D172" s="19" t="s">
        <v>129</v>
      </c>
      <c r="E172" s="12" t="s">
        <v>52</v>
      </c>
      <c r="F172" s="13">
        <v>3</v>
      </c>
      <c r="G172" s="20"/>
      <c r="H172" s="2"/>
      <c r="I172" s="15">
        <v>163</v>
      </c>
      <c r="J172" s="15">
        <v>4</v>
      </c>
    </row>
    <row r="173" spans="1:10" ht="42" customHeight="1">
      <c r="A173" s="10"/>
      <c r="B173" s="11"/>
      <c r="C173" s="11"/>
      <c r="D173" s="19" t="s">
        <v>130</v>
      </c>
      <c r="E173" s="12" t="s">
        <v>52</v>
      </c>
      <c r="F173" s="13">
        <v>1</v>
      </c>
      <c r="G173" s="20"/>
      <c r="H173" s="2"/>
      <c r="I173" s="15">
        <v>164</v>
      </c>
      <c r="J173" s="15">
        <v>4</v>
      </c>
    </row>
    <row r="174" spans="1:10" ht="42" customHeight="1">
      <c r="A174" s="10"/>
      <c r="B174" s="11"/>
      <c r="C174" s="11"/>
      <c r="D174" s="19" t="s">
        <v>131</v>
      </c>
      <c r="E174" s="12" t="s">
        <v>52</v>
      </c>
      <c r="F174" s="13">
        <v>1</v>
      </c>
      <c r="G174" s="20"/>
      <c r="H174" s="2"/>
      <c r="I174" s="15">
        <v>165</v>
      </c>
      <c r="J174" s="15">
        <v>4</v>
      </c>
    </row>
    <row r="175" spans="1:10" ht="42" customHeight="1">
      <c r="A175" s="10"/>
      <c r="B175" s="11"/>
      <c r="C175" s="11"/>
      <c r="D175" s="19" t="s">
        <v>132</v>
      </c>
      <c r="E175" s="12" t="s">
        <v>52</v>
      </c>
      <c r="F175" s="13">
        <v>3</v>
      </c>
      <c r="G175" s="20"/>
      <c r="H175" s="2"/>
      <c r="I175" s="15">
        <v>166</v>
      </c>
      <c r="J175" s="15">
        <v>4</v>
      </c>
    </row>
    <row r="176" spans="1:10" ht="42" customHeight="1">
      <c r="A176" s="10"/>
      <c r="B176" s="11"/>
      <c r="C176" s="11"/>
      <c r="D176" s="19" t="s">
        <v>133</v>
      </c>
      <c r="E176" s="12" t="s">
        <v>52</v>
      </c>
      <c r="F176" s="13">
        <v>8</v>
      </c>
      <c r="G176" s="20"/>
      <c r="H176" s="2"/>
      <c r="I176" s="15">
        <v>167</v>
      </c>
      <c r="J176" s="15">
        <v>4</v>
      </c>
    </row>
    <row r="177" spans="1:10" ht="42" customHeight="1">
      <c r="A177" s="10"/>
      <c r="B177" s="11"/>
      <c r="C177" s="11"/>
      <c r="D177" s="19" t="s">
        <v>134</v>
      </c>
      <c r="E177" s="12" t="s">
        <v>52</v>
      </c>
      <c r="F177" s="13">
        <v>1</v>
      </c>
      <c r="G177" s="20"/>
      <c r="H177" s="2"/>
      <c r="I177" s="15">
        <v>168</v>
      </c>
      <c r="J177" s="15">
        <v>4</v>
      </c>
    </row>
    <row r="178" spans="1:10" ht="42" customHeight="1">
      <c r="A178" s="10"/>
      <c r="B178" s="11"/>
      <c r="C178" s="11"/>
      <c r="D178" s="19" t="s">
        <v>135</v>
      </c>
      <c r="E178" s="12" t="s">
        <v>52</v>
      </c>
      <c r="F178" s="13">
        <v>4</v>
      </c>
      <c r="G178" s="20"/>
      <c r="H178" s="2"/>
      <c r="I178" s="15">
        <v>169</v>
      </c>
      <c r="J178" s="15">
        <v>4</v>
      </c>
    </row>
    <row r="179" spans="1:10" ht="42" customHeight="1">
      <c r="A179" s="10"/>
      <c r="B179" s="11"/>
      <c r="C179" s="11"/>
      <c r="D179" s="19" t="s">
        <v>136</v>
      </c>
      <c r="E179" s="12" t="s">
        <v>52</v>
      </c>
      <c r="F179" s="13">
        <v>8</v>
      </c>
      <c r="G179" s="20"/>
      <c r="H179" s="2"/>
      <c r="I179" s="15">
        <v>170</v>
      </c>
      <c r="J179" s="15">
        <v>4</v>
      </c>
    </row>
    <row r="180" spans="1:10" ht="42" customHeight="1">
      <c r="A180" s="10"/>
      <c r="B180" s="11"/>
      <c r="C180" s="11"/>
      <c r="D180" s="19" t="s">
        <v>137</v>
      </c>
      <c r="E180" s="12" t="s">
        <v>52</v>
      </c>
      <c r="F180" s="13">
        <v>2</v>
      </c>
      <c r="G180" s="20"/>
      <c r="H180" s="2"/>
      <c r="I180" s="15">
        <v>171</v>
      </c>
      <c r="J180" s="15">
        <v>4</v>
      </c>
    </row>
    <row r="181" spans="1:10" ht="42" customHeight="1">
      <c r="A181" s="10"/>
      <c r="B181" s="11"/>
      <c r="C181" s="11"/>
      <c r="D181" s="19" t="s">
        <v>138</v>
      </c>
      <c r="E181" s="12" t="s">
        <v>52</v>
      </c>
      <c r="F181" s="13">
        <v>9</v>
      </c>
      <c r="G181" s="20"/>
      <c r="H181" s="2"/>
      <c r="I181" s="15">
        <v>172</v>
      </c>
      <c r="J181" s="15">
        <v>4</v>
      </c>
    </row>
    <row r="182" spans="1:10" ht="42" customHeight="1">
      <c r="A182" s="10"/>
      <c r="B182" s="11"/>
      <c r="C182" s="11"/>
      <c r="D182" s="19" t="s">
        <v>139</v>
      </c>
      <c r="E182" s="12" t="s">
        <v>52</v>
      </c>
      <c r="F182" s="13">
        <v>4</v>
      </c>
      <c r="G182" s="20"/>
      <c r="H182" s="2"/>
      <c r="I182" s="15">
        <v>173</v>
      </c>
      <c r="J182" s="15">
        <v>4</v>
      </c>
    </row>
    <row r="183" spans="1:10" ht="42" customHeight="1">
      <c r="A183" s="10"/>
      <c r="B183" s="11"/>
      <c r="C183" s="11"/>
      <c r="D183" s="19" t="s">
        <v>140</v>
      </c>
      <c r="E183" s="12" t="s">
        <v>52</v>
      </c>
      <c r="F183" s="13">
        <v>7</v>
      </c>
      <c r="G183" s="20"/>
      <c r="H183" s="2"/>
      <c r="I183" s="15">
        <v>174</v>
      </c>
      <c r="J183" s="15">
        <v>4</v>
      </c>
    </row>
    <row r="184" spans="1:10" ht="42" customHeight="1">
      <c r="A184" s="10"/>
      <c r="B184" s="11"/>
      <c r="C184" s="11"/>
      <c r="D184" s="19" t="s">
        <v>141</v>
      </c>
      <c r="E184" s="12" t="s">
        <v>52</v>
      </c>
      <c r="F184" s="13">
        <v>2</v>
      </c>
      <c r="G184" s="20"/>
      <c r="H184" s="2"/>
      <c r="I184" s="15">
        <v>175</v>
      </c>
      <c r="J184" s="15">
        <v>4</v>
      </c>
    </row>
    <row r="185" spans="1:10" ht="42" customHeight="1">
      <c r="A185" s="10"/>
      <c r="B185" s="11"/>
      <c r="C185" s="11"/>
      <c r="D185" s="19" t="s">
        <v>142</v>
      </c>
      <c r="E185" s="12" t="s">
        <v>52</v>
      </c>
      <c r="F185" s="13">
        <v>7</v>
      </c>
      <c r="G185" s="20"/>
      <c r="H185" s="2"/>
      <c r="I185" s="15">
        <v>176</v>
      </c>
      <c r="J185" s="15">
        <v>4</v>
      </c>
    </row>
    <row r="186" spans="1:10" ht="42" customHeight="1">
      <c r="A186" s="10"/>
      <c r="B186" s="11"/>
      <c r="C186" s="11"/>
      <c r="D186" s="19" t="s">
        <v>143</v>
      </c>
      <c r="E186" s="12" t="s">
        <v>52</v>
      </c>
      <c r="F186" s="13">
        <v>1</v>
      </c>
      <c r="G186" s="20"/>
      <c r="H186" s="2"/>
      <c r="I186" s="15">
        <v>177</v>
      </c>
      <c r="J186" s="15">
        <v>4</v>
      </c>
    </row>
    <row r="187" spans="1:10" ht="42" customHeight="1">
      <c r="A187" s="10"/>
      <c r="B187" s="11"/>
      <c r="C187" s="11"/>
      <c r="D187" s="19" t="s">
        <v>144</v>
      </c>
      <c r="E187" s="12" t="s">
        <v>52</v>
      </c>
      <c r="F187" s="13">
        <v>1</v>
      </c>
      <c r="G187" s="20"/>
      <c r="H187" s="2"/>
      <c r="I187" s="15">
        <v>178</v>
      </c>
      <c r="J187" s="15">
        <v>4</v>
      </c>
    </row>
    <row r="188" spans="1:10" ht="42" customHeight="1">
      <c r="A188" s="10"/>
      <c r="B188" s="11"/>
      <c r="C188" s="11"/>
      <c r="D188" s="19" t="s">
        <v>145</v>
      </c>
      <c r="E188" s="12" t="s">
        <v>52</v>
      </c>
      <c r="F188" s="13">
        <v>1</v>
      </c>
      <c r="G188" s="20"/>
      <c r="H188" s="2"/>
      <c r="I188" s="15">
        <v>179</v>
      </c>
      <c r="J188" s="15">
        <v>4</v>
      </c>
    </row>
    <row r="189" spans="1:10" ht="42" customHeight="1">
      <c r="A189" s="10"/>
      <c r="B189" s="11"/>
      <c r="C189" s="11"/>
      <c r="D189" s="19" t="s">
        <v>99</v>
      </c>
      <c r="E189" s="12" t="s">
        <v>15</v>
      </c>
      <c r="F189" s="13">
        <v>1</v>
      </c>
      <c r="G189" s="14">
        <f>+G190+G191+G192+G193</f>
        <v>0</v>
      </c>
      <c r="H189" s="2"/>
      <c r="I189" s="15">
        <v>180</v>
      </c>
      <c r="J189" s="15">
        <v>4</v>
      </c>
    </row>
    <row r="190" spans="1:10" ht="42" customHeight="1">
      <c r="A190" s="10"/>
      <c r="B190" s="11"/>
      <c r="C190" s="11"/>
      <c r="D190" s="19" t="s">
        <v>146</v>
      </c>
      <c r="E190" s="12" t="s">
        <v>52</v>
      </c>
      <c r="F190" s="13">
        <v>1</v>
      </c>
      <c r="G190" s="20"/>
      <c r="H190" s="2"/>
      <c r="I190" s="15">
        <v>181</v>
      </c>
      <c r="J190" s="15">
        <v>4</v>
      </c>
    </row>
    <row r="191" spans="1:10" ht="42" customHeight="1">
      <c r="A191" s="10"/>
      <c r="B191" s="11"/>
      <c r="C191" s="11"/>
      <c r="D191" s="19" t="s">
        <v>147</v>
      </c>
      <c r="E191" s="12" t="s">
        <v>52</v>
      </c>
      <c r="F191" s="13">
        <v>1</v>
      </c>
      <c r="G191" s="20"/>
      <c r="H191" s="2"/>
      <c r="I191" s="15">
        <v>182</v>
      </c>
      <c r="J191" s="15">
        <v>4</v>
      </c>
    </row>
    <row r="192" spans="1:10" ht="42" customHeight="1">
      <c r="A192" s="10"/>
      <c r="B192" s="11"/>
      <c r="C192" s="11"/>
      <c r="D192" s="19" t="s">
        <v>148</v>
      </c>
      <c r="E192" s="12" t="s">
        <v>52</v>
      </c>
      <c r="F192" s="13">
        <v>1</v>
      </c>
      <c r="G192" s="20"/>
      <c r="H192" s="2"/>
      <c r="I192" s="15">
        <v>183</v>
      </c>
      <c r="J192" s="15">
        <v>4</v>
      </c>
    </row>
    <row r="193" spans="1:10" ht="42" customHeight="1">
      <c r="A193" s="10"/>
      <c r="B193" s="11"/>
      <c r="C193" s="11"/>
      <c r="D193" s="19" t="s">
        <v>149</v>
      </c>
      <c r="E193" s="12" t="s">
        <v>52</v>
      </c>
      <c r="F193" s="13">
        <v>1</v>
      </c>
      <c r="G193" s="20"/>
      <c r="H193" s="2"/>
      <c r="I193" s="15">
        <v>184</v>
      </c>
      <c r="J193" s="15">
        <v>4</v>
      </c>
    </row>
    <row r="194" spans="1:10" ht="42" customHeight="1">
      <c r="A194" s="10"/>
      <c r="B194" s="11"/>
      <c r="C194" s="11"/>
      <c r="D194" s="19" t="s">
        <v>99</v>
      </c>
      <c r="E194" s="12" t="s">
        <v>15</v>
      </c>
      <c r="F194" s="13">
        <v>1</v>
      </c>
      <c r="G194" s="14">
        <f>+G195+G196+G197+G198+G199+G200+G201+G202+G203+G204+G205+G206+G207+G208</f>
        <v>0</v>
      </c>
      <c r="H194" s="2"/>
      <c r="I194" s="15">
        <v>185</v>
      </c>
      <c r="J194" s="15">
        <v>4</v>
      </c>
    </row>
    <row r="195" spans="1:10" ht="42" customHeight="1">
      <c r="A195" s="10"/>
      <c r="B195" s="11"/>
      <c r="C195" s="11"/>
      <c r="D195" s="19" t="s">
        <v>150</v>
      </c>
      <c r="E195" s="12" t="s">
        <v>52</v>
      </c>
      <c r="F195" s="13">
        <v>1</v>
      </c>
      <c r="G195" s="20"/>
      <c r="H195" s="2"/>
      <c r="I195" s="15">
        <v>186</v>
      </c>
      <c r="J195" s="15">
        <v>4</v>
      </c>
    </row>
    <row r="196" spans="1:10" ht="42" customHeight="1">
      <c r="A196" s="10"/>
      <c r="B196" s="11"/>
      <c r="C196" s="11"/>
      <c r="D196" s="19" t="s">
        <v>151</v>
      </c>
      <c r="E196" s="12" t="s">
        <v>52</v>
      </c>
      <c r="F196" s="13">
        <v>4</v>
      </c>
      <c r="G196" s="20"/>
      <c r="H196" s="2"/>
      <c r="I196" s="15">
        <v>187</v>
      </c>
      <c r="J196" s="15">
        <v>4</v>
      </c>
    </row>
    <row r="197" spans="1:10" ht="42" customHeight="1">
      <c r="A197" s="10"/>
      <c r="B197" s="11"/>
      <c r="C197" s="11"/>
      <c r="D197" s="19" t="s">
        <v>152</v>
      </c>
      <c r="E197" s="12" t="s">
        <v>52</v>
      </c>
      <c r="F197" s="13">
        <v>5</v>
      </c>
      <c r="G197" s="20"/>
      <c r="H197" s="2"/>
      <c r="I197" s="15">
        <v>188</v>
      </c>
      <c r="J197" s="15">
        <v>4</v>
      </c>
    </row>
    <row r="198" spans="1:10" ht="42" customHeight="1">
      <c r="A198" s="10"/>
      <c r="B198" s="11"/>
      <c r="C198" s="11"/>
      <c r="D198" s="19" t="s">
        <v>153</v>
      </c>
      <c r="E198" s="12" t="s">
        <v>52</v>
      </c>
      <c r="F198" s="13">
        <v>2</v>
      </c>
      <c r="G198" s="20"/>
      <c r="H198" s="2"/>
      <c r="I198" s="15">
        <v>189</v>
      </c>
      <c r="J198" s="15">
        <v>4</v>
      </c>
    </row>
    <row r="199" spans="1:10" ht="42" customHeight="1">
      <c r="A199" s="10"/>
      <c r="B199" s="11"/>
      <c r="C199" s="11"/>
      <c r="D199" s="19" t="s">
        <v>154</v>
      </c>
      <c r="E199" s="12" t="s">
        <v>52</v>
      </c>
      <c r="F199" s="13">
        <v>6</v>
      </c>
      <c r="G199" s="20"/>
      <c r="H199" s="2"/>
      <c r="I199" s="15">
        <v>190</v>
      </c>
      <c r="J199" s="15">
        <v>4</v>
      </c>
    </row>
    <row r="200" spans="1:10" ht="42" customHeight="1">
      <c r="A200" s="10"/>
      <c r="B200" s="11"/>
      <c r="C200" s="11"/>
      <c r="D200" s="19" t="s">
        <v>155</v>
      </c>
      <c r="E200" s="12" t="s">
        <v>52</v>
      </c>
      <c r="F200" s="13">
        <v>1</v>
      </c>
      <c r="G200" s="20"/>
      <c r="H200" s="2"/>
      <c r="I200" s="15">
        <v>191</v>
      </c>
      <c r="J200" s="15">
        <v>4</v>
      </c>
    </row>
    <row r="201" spans="1:10" ht="42" customHeight="1">
      <c r="A201" s="10"/>
      <c r="B201" s="11"/>
      <c r="C201" s="11"/>
      <c r="D201" s="19" t="s">
        <v>156</v>
      </c>
      <c r="E201" s="12" t="s">
        <v>52</v>
      </c>
      <c r="F201" s="13">
        <v>3</v>
      </c>
      <c r="G201" s="20"/>
      <c r="H201" s="2"/>
      <c r="I201" s="15">
        <v>192</v>
      </c>
      <c r="J201" s="15">
        <v>4</v>
      </c>
    </row>
    <row r="202" spans="1:10" ht="42" customHeight="1">
      <c r="A202" s="10"/>
      <c r="B202" s="11"/>
      <c r="C202" s="11"/>
      <c r="D202" s="19" t="s">
        <v>157</v>
      </c>
      <c r="E202" s="12" t="s">
        <v>52</v>
      </c>
      <c r="F202" s="13">
        <v>2</v>
      </c>
      <c r="G202" s="20"/>
      <c r="H202" s="2"/>
      <c r="I202" s="15">
        <v>193</v>
      </c>
      <c r="J202" s="15">
        <v>4</v>
      </c>
    </row>
    <row r="203" spans="1:10" ht="42" customHeight="1">
      <c r="A203" s="10"/>
      <c r="B203" s="11"/>
      <c r="C203" s="11"/>
      <c r="D203" s="19" t="s">
        <v>158</v>
      </c>
      <c r="E203" s="12" t="s">
        <v>52</v>
      </c>
      <c r="F203" s="13">
        <v>10</v>
      </c>
      <c r="G203" s="20"/>
      <c r="H203" s="2"/>
      <c r="I203" s="15">
        <v>194</v>
      </c>
      <c r="J203" s="15">
        <v>4</v>
      </c>
    </row>
    <row r="204" spans="1:10" ht="42" customHeight="1">
      <c r="A204" s="10"/>
      <c r="B204" s="11"/>
      <c r="C204" s="11"/>
      <c r="D204" s="19" t="s">
        <v>159</v>
      </c>
      <c r="E204" s="12" t="s">
        <v>52</v>
      </c>
      <c r="F204" s="13">
        <v>1</v>
      </c>
      <c r="G204" s="20"/>
      <c r="H204" s="2"/>
      <c r="I204" s="15">
        <v>195</v>
      </c>
      <c r="J204" s="15">
        <v>4</v>
      </c>
    </row>
    <row r="205" spans="1:10" ht="42" customHeight="1">
      <c r="A205" s="10"/>
      <c r="B205" s="11"/>
      <c r="C205" s="11"/>
      <c r="D205" s="19" t="s">
        <v>160</v>
      </c>
      <c r="E205" s="12" t="s">
        <v>52</v>
      </c>
      <c r="F205" s="13">
        <v>3</v>
      </c>
      <c r="G205" s="20"/>
      <c r="H205" s="2"/>
      <c r="I205" s="15">
        <v>196</v>
      </c>
      <c r="J205" s="15">
        <v>4</v>
      </c>
    </row>
    <row r="206" spans="1:10" ht="42" customHeight="1">
      <c r="A206" s="10"/>
      <c r="B206" s="11"/>
      <c r="C206" s="11"/>
      <c r="D206" s="19" t="s">
        <v>161</v>
      </c>
      <c r="E206" s="12" t="s">
        <v>52</v>
      </c>
      <c r="F206" s="13">
        <v>1</v>
      </c>
      <c r="G206" s="20"/>
      <c r="H206" s="2"/>
      <c r="I206" s="15">
        <v>197</v>
      </c>
      <c r="J206" s="15">
        <v>4</v>
      </c>
    </row>
    <row r="207" spans="1:10" ht="42" customHeight="1">
      <c r="A207" s="10"/>
      <c r="B207" s="11"/>
      <c r="C207" s="11"/>
      <c r="D207" s="19" t="s">
        <v>162</v>
      </c>
      <c r="E207" s="12" t="s">
        <v>52</v>
      </c>
      <c r="F207" s="13">
        <v>1</v>
      </c>
      <c r="G207" s="20"/>
      <c r="H207" s="2"/>
      <c r="I207" s="15">
        <v>198</v>
      </c>
      <c r="J207" s="15">
        <v>4</v>
      </c>
    </row>
    <row r="208" spans="1:10" ht="42" customHeight="1">
      <c r="A208" s="10"/>
      <c r="B208" s="11"/>
      <c r="C208" s="11"/>
      <c r="D208" s="19" t="s">
        <v>163</v>
      </c>
      <c r="E208" s="12" t="s">
        <v>52</v>
      </c>
      <c r="F208" s="13">
        <v>1</v>
      </c>
      <c r="G208" s="20"/>
      <c r="H208" s="2"/>
      <c r="I208" s="15">
        <v>199</v>
      </c>
      <c r="J208" s="15">
        <v>4</v>
      </c>
    </row>
    <row r="209" spans="1:10" ht="42" customHeight="1">
      <c r="A209" s="10"/>
      <c r="B209" s="11"/>
      <c r="C209" s="32" t="s">
        <v>164</v>
      </c>
      <c r="D209" s="28"/>
      <c r="E209" s="12" t="s">
        <v>15</v>
      </c>
      <c r="F209" s="13">
        <v>1</v>
      </c>
      <c r="G209" s="14">
        <f>+G210</f>
        <v>0</v>
      </c>
      <c r="H209" s="2"/>
      <c r="I209" s="15">
        <v>200</v>
      </c>
      <c r="J209" s="15">
        <v>3</v>
      </c>
    </row>
    <row r="210" spans="1:10" ht="42" customHeight="1">
      <c r="A210" s="10"/>
      <c r="B210" s="11"/>
      <c r="C210" s="11"/>
      <c r="D210" s="19" t="s">
        <v>164</v>
      </c>
      <c r="E210" s="12" t="s">
        <v>15</v>
      </c>
      <c r="F210" s="13">
        <v>1</v>
      </c>
      <c r="G210" s="14">
        <f>+G211</f>
        <v>0</v>
      </c>
      <c r="H210" s="2"/>
      <c r="I210" s="15">
        <v>201</v>
      </c>
      <c r="J210" s="15">
        <v>4</v>
      </c>
    </row>
    <row r="211" spans="1:10" ht="42" customHeight="1">
      <c r="A211" s="10"/>
      <c r="B211" s="11"/>
      <c r="C211" s="11"/>
      <c r="D211" s="19" t="s">
        <v>164</v>
      </c>
      <c r="E211" s="12" t="s">
        <v>26</v>
      </c>
      <c r="F211" s="13">
        <v>2766.4</v>
      </c>
      <c r="G211" s="20"/>
      <c r="H211" s="2"/>
      <c r="I211" s="15">
        <v>202</v>
      </c>
      <c r="J211" s="15">
        <v>4</v>
      </c>
    </row>
    <row r="212" spans="1:10" ht="42" customHeight="1">
      <c r="A212" s="10"/>
      <c r="B212" s="11"/>
      <c r="C212" s="32" t="s">
        <v>165</v>
      </c>
      <c r="D212" s="28"/>
      <c r="E212" s="12" t="s">
        <v>15</v>
      </c>
      <c r="F212" s="13">
        <v>1</v>
      </c>
      <c r="G212" s="14">
        <f>+G213</f>
        <v>0</v>
      </c>
      <c r="H212" s="2"/>
      <c r="I212" s="15">
        <v>203</v>
      </c>
      <c r="J212" s="15">
        <v>3</v>
      </c>
    </row>
    <row r="213" spans="1:10" ht="42" customHeight="1">
      <c r="A213" s="10"/>
      <c r="B213" s="11"/>
      <c r="C213" s="11"/>
      <c r="D213" s="19" t="s">
        <v>165</v>
      </c>
      <c r="E213" s="12" t="s">
        <v>15</v>
      </c>
      <c r="F213" s="13">
        <v>1</v>
      </c>
      <c r="G213" s="14">
        <f>+G214+G215+G216</f>
        <v>0</v>
      </c>
      <c r="H213" s="2"/>
      <c r="I213" s="15">
        <v>204</v>
      </c>
      <c r="J213" s="15">
        <v>4</v>
      </c>
    </row>
    <row r="214" spans="1:10" ht="42" customHeight="1">
      <c r="A214" s="10"/>
      <c r="B214" s="11"/>
      <c r="C214" s="11"/>
      <c r="D214" s="19" t="s">
        <v>166</v>
      </c>
      <c r="E214" s="12" t="s">
        <v>21</v>
      </c>
      <c r="F214" s="13">
        <v>52.7</v>
      </c>
      <c r="G214" s="20"/>
      <c r="H214" s="2"/>
      <c r="I214" s="15">
        <v>205</v>
      </c>
      <c r="J214" s="15">
        <v>4</v>
      </c>
    </row>
    <row r="215" spans="1:10" ht="42" customHeight="1">
      <c r="A215" s="10"/>
      <c r="B215" s="11"/>
      <c r="C215" s="11"/>
      <c r="D215" s="19" t="s">
        <v>167</v>
      </c>
      <c r="E215" s="12" t="s">
        <v>21</v>
      </c>
      <c r="F215" s="13">
        <v>67.3</v>
      </c>
      <c r="G215" s="20"/>
      <c r="H215" s="2"/>
      <c r="I215" s="15">
        <v>206</v>
      </c>
      <c r="J215" s="15">
        <v>4</v>
      </c>
    </row>
    <row r="216" spans="1:10" ht="42" customHeight="1">
      <c r="A216" s="10"/>
      <c r="B216" s="11"/>
      <c r="C216" s="11"/>
      <c r="D216" s="19" t="s">
        <v>168</v>
      </c>
      <c r="E216" s="12" t="s">
        <v>21</v>
      </c>
      <c r="F216" s="13">
        <v>84.3</v>
      </c>
      <c r="G216" s="20"/>
      <c r="H216" s="2"/>
      <c r="I216" s="15">
        <v>207</v>
      </c>
      <c r="J216" s="15">
        <v>4</v>
      </c>
    </row>
    <row r="217" spans="1:10" ht="42" customHeight="1">
      <c r="A217" s="26" t="s">
        <v>169</v>
      </c>
      <c r="B217" s="27"/>
      <c r="C217" s="27"/>
      <c r="D217" s="28"/>
      <c r="E217" s="12" t="s">
        <v>15</v>
      </c>
      <c r="F217" s="13">
        <v>1</v>
      </c>
      <c r="G217" s="14">
        <f>+G218</f>
        <v>0</v>
      </c>
      <c r="H217" s="2"/>
      <c r="I217" s="15">
        <v>208</v>
      </c>
      <c r="J217" s="15">
        <v>1</v>
      </c>
    </row>
    <row r="218" spans="1:10" ht="42" customHeight="1">
      <c r="A218" s="10"/>
      <c r="B218" s="32" t="s">
        <v>170</v>
      </c>
      <c r="C218" s="27"/>
      <c r="D218" s="28"/>
      <c r="E218" s="12" t="s">
        <v>15</v>
      </c>
      <c r="F218" s="13">
        <v>1</v>
      </c>
      <c r="G218" s="14">
        <f>+G219</f>
        <v>0</v>
      </c>
      <c r="H218" s="2"/>
      <c r="I218" s="15">
        <v>209</v>
      </c>
      <c r="J218" s="15">
        <v>2</v>
      </c>
    </row>
    <row r="219" spans="1:10" ht="42" customHeight="1">
      <c r="A219" s="10"/>
      <c r="B219" s="11"/>
      <c r="C219" s="32" t="s">
        <v>170</v>
      </c>
      <c r="D219" s="28"/>
      <c r="E219" s="12" t="s">
        <v>15</v>
      </c>
      <c r="F219" s="13">
        <v>1</v>
      </c>
      <c r="G219" s="14">
        <f>+G220</f>
        <v>0</v>
      </c>
      <c r="H219" s="2"/>
      <c r="I219" s="15">
        <v>210</v>
      </c>
      <c r="J219" s="15">
        <v>3</v>
      </c>
    </row>
    <row r="220" spans="1:10" ht="42" customHeight="1">
      <c r="A220" s="10"/>
      <c r="B220" s="11"/>
      <c r="C220" s="11"/>
      <c r="D220" s="19" t="s">
        <v>171</v>
      </c>
      <c r="E220" s="12" t="s">
        <v>15</v>
      </c>
      <c r="F220" s="13">
        <v>1</v>
      </c>
      <c r="G220" s="14">
        <f>+G221</f>
        <v>0</v>
      </c>
      <c r="H220" s="2"/>
      <c r="I220" s="15">
        <v>211</v>
      </c>
      <c r="J220" s="15">
        <v>4</v>
      </c>
    </row>
    <row r="221" spans="1:10" ht="42" customHeight="1">
      <c r="A221" s="10"/>
      <c r="B221" s="11"/>
      <c r="C221" s="11"/>
      <c r="D221" s="19" t="s">
        <v>172</v>
      </c>
      <c r="E221" s="12" t="s">
        <v>173</v>
      </c>
      <c r="F221" s="13">
        <v>10</v>
      </c>
      <c r="G221" s="20"/>
      <c r="H221" s="2"/>
      <c r="I221" s="15">
        <v>212</v>
      </c>
      <c r="J221" s="15">
        <v>4</v>
      </c>
    </row>
    <row r="222" spans="1:10" ht="42" customHeight="1">
      <c r="A222" s="26" t="s">
        <v>174</v>
      </c>
      <c r="B222" s="27"/>
      <c r="C222" s="27"/>
      <c r="D222" s="28"/>
      <c r="E222" s="12" t="s">
        <v>15</v>
      </c>
      <c r="F222" s="13">
        <v>1</v>
      </c>
      <c r="G222" s="20"/>
      <c r="H222" s="2"/>
      <c r="I222" s="15">
        <v>213</v>
      </c>
      <c r="J222" s="15">
        <v>210</v>
      </c>
    </row>
    <row r="223" spans="1:10" ht="42" customHeight="1">
      <c r="A223" s="26" t="s">
        <v>175</v>
      </c>
      <c r="B223" s="27"/>
      <c r="C223" s="27"/>
      <c r="D223" s="28"/>
      <c r="E223" s="12" t="s">
        <v>15</v>
      </c>
      <c r="F223" s="13">
        <v>1</v>
      </c>
      <c r="G223" s="20"/>
      <c r="H223" s="2"/>
      <c r="I223" s="15">
        <v>214</v>
      </c>
      <c r="J223" s="15">
        <v>220</v>
      </c>
    </row>
    <row r="224" spans="1:10" ht="42" customHeight="1">
      <c r="A224" s="29" t="s">
        <v>176</v>
      </c>
      <c r="B224" s="30"/>
      <c r="C224" s="30"/>
      <c r="D224" s="31"/>
      <c r="E224" s="21" t="s">
        <v>15</v>
      </c>
      <c r="F224" s="22">
        <v>1</v>
      </c>
      <c r="G224" s="23">
        <f>+G10+G223</f>
        <v>0</v>
      </c>
      <c r="H224" s="24"/>
      <c r="I224" s="25">
        <v>215</v>
      </c>
      <c r="J224" s="25">
        <v>30</v>
      </c>
    </row>
    <row r="225" spans="1:10" ht="42" customHeight="1">
      <c r="A225" s="33" t="s">
        <v>11</v>
      </c>
      <c r="B225" s="34"/>
      <c r="C225" s="34"/>
      <c r="D225" s="35"/>
      <c r="E225" s="16" t="s">
        <v>12</v>
      </c>
      <c r="F225" s="17" t="s">
        <v>12</v>
      </c>
      <c r="G225" s="18">
        <f>G224</f>
        <v>0</v>
      </c>
      <c r="I225" s="15">
        <v>216</v>
      </c>
      <c r="J225" s="15">
        <v>90</v>
      </c>
    </row>
    <row r="226" spans="1:10" ht="42" customHeight="1"/>
    <row r="227" spans="1:10" ht="42" customHeight="1"/>
  </sheetData>
  <sheetProtection password="FD80" sheet="1" objects="1" scenarios="1"/>
  <mergeCells count="40">
    <mergeCell ref="A9:D9"/>
    <mergeCell ref="F3:G3"/>
    <mergeCell ref="F4:G4"/>
    <mergeCell ref="F5:G5"/>
    <mergeCell ref="A7:G7"/>
    <mergeCell ref="B8:G8"/>
    <mergeCell ref="B63:D63"/>
    <mergeCell ref="A225:D225"/>
    <mergeCell ref="A10:D10"/>
    <mergeCell ref="A11:D11"/>
    <mergeCell ref="A12:D12"/>
    <mergeCell ref="B13:D13"/>
    <mergeCell ref="C14:D14"/>
    <mergeCell ref="B37:D37"/>
    <mergeCell ref="C38:D38"/>
    <mergeCell ref="B42:D42"/>
    <mergeCell ref="C43:D43"/>
    <mergeCell ref="B53:D53"/>
    <mergeCell ref="C54:D54"/>
    <mergeCell ref="B139:D139"/>
    <mergeCell ref="C64:D64"/>
    <mergeCell ref="B70:D70"/>
    <mergeCell ref="C71:D71"/>
    <mergeCell ref="B124:D124"/>
    <mergeCell ref="C125:D125"/>
    <mergeCell ref="B131:D131"/>
    <mergeCell ref="C132:D132"/>
    <mergeCell ref="A135:D135"/>
    <mergeCell ref="A136:D136"/>
    <mergeCell ref="A137:D137"/>
    <mergeCell ref="A138:D138"/>
    <mergeCell ref="A222:D222"/>
    <mergeCell ref="A223:D223"/>
    <mergeCell ref="A224:D224"/>
    <mergeCell ref="C140:D140"/>
    <mergeCell ref="C209:D209"/>
    <mergeCell ref="C212:D212"/>
    <mergeCell ref="A217:D217"/>
    <mergeCell ref="B218:D218"/>
    <mergeCell ref="C219:D21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2019-05-14T08:12:16Z</dcterms:created>
  <dcterms:modified xsi:type="dcterms:W3CDTF">2019-05-14T08:13:30Z</dcterms:modified>
</cp:coreProperties>
</file>